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/>
  <mc:AlternateContent xmlns:mc="http://schemas.openxmlformats.org/markup-compatibility/2006">
    <mc:Choice Requires="x15">
      <x15ac:absPath xmlns:x15ac="http://schemas.microsoft.com/office/spreadsheetml/2010/11/ac" url="/Users/oyvindforlandolsen/Desktop/"/>
    </mc:Choice>
  </mc:AlternateContent>
  <xr:revisionPtr revIDLastSave="0" documentId="8_{38F6B1F8-D740-BF47-BB44-966AC1000DA0}" xr6:coauthVersionLast="47" xr6:coauthVersionMax="47" xr10:uidLastSave="{00000000-0000-0000-0000-000000000000}"/>
  <bookViews>
    <workbookView xWindow="0" yWindow="500" windowWidth="29040" windowHeight="15840" xr2:uid="{00000000-000D-0000-FFFF-FFFF00000000}"/>
  </bookViews>
  <sheets>
    <sheet name="Med dagsats" sheetId="1" r:id="rId1"/>
    <sheet name="Uten dagsat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1" l="1"/>
  <c r="H81" i="1" s="1"/>
  <c r="G83" i="1"/>
  <c r="H83" i="1" s="1"/>
  <c r="E81" i="1"/>
  <c r="F81" i="1" s="1"/>
  <c r="E83" i="1"/>
  <c r="F83" i="1" s="1"/>
  <c r="C81" i="1"/>
  <c r="D81" i="1" s="1"/>
  <c r="C83" i="1"/>
  <c r="D83" i="1" s="1"/>
  <c r="E63" i="3" l="1"/>
  <c r="D63" i="3"/>
  <c r="C63" i="3"/>
  <c r="E61" i="3"/>
  <c r="D61" i="3"/>
  <c r="C61" i="3"/>
  <c r="E59" i="3"/>
  <c r="D59" i="3"/>
  <c r="C59" i="3"/>
  <c r="E57" i="3"/>
  <c r="D57" i="3"/>
  <c r="C57" i="3"/>
  <c r="E55" i="3"/>
  <c r="D55" i="3"/>
  <c r="C55" i="3"/>
  <c r="E53" i="3"/>
  <c r="D53" i="3"/>
  <c r="C53" i="3"/>
  <c r="E51" i="3"/>
  <c r="D51" i="3"/>
  <c r="C51" i="3"/>
  <c r="E49" i="3"/>
  <c r="D49" i="3"/>
  <c r="C49" i="3"/>
  <c r="E47" i="3"/>
  <c r="D47" i="3"/>
  <c r="C47" i="3"/>
  <c r="E44" i="3"/>
  <c r="D44" i="3"/>
  <c r="C44" i="3"/>
  <c r="E42" i="3"/>
  <c r="D42" i="3"/>
  <c r="C42" i="3"/>
  <c r="E40" i="3"/>
  <c r="D40" i="3"/>
  <c r="C40" i="3"/>
  <c r="E38" i="3"/>
  <c r="D38" i="3"/>
  <c r="C38" i="3"/>
  <c r="E36" i="3"/>
  <c r="D36" i="3"/>
  <c r="C36" i="3"/>
  <c r="E33" i="3"/>
  <c r="D33" i="3"/>
  <c r="C33" i="3"/>
  <c r="E29" i="3"/>
  <c r="D29" i="3"/>
  <c r="C29" i="3"/>
  <c r="E26" i="3"/>
  <c r="D26" i="3"/>
  <c r="C26" i="3"/>
  <c r="E24" i="3"/>
  <c r="D24" i="3"/>
  <c r="C24" i="3"/>
  <c r="E22" i="3"/>
  <c r="D22" i="3"/>
  <c r="C22" i="3"/>
  <c r="E20" i="3"/>
  <c r="D20" i="3"/>
  <c r="C20" i="3"/>
  <c r="E18" i="3"/>
  <c r="D18" i="3"/>
  <c r="C18" i="3"/>
  <c r="E16" i="3"/>
  <c r="D16" i="3"/>
  <c r="C16" i="3"/>
  <c r="E14" i="3"/>
  <c r="D14" i="3"/>
  <c r="C14" i="3"/>
  <c r="E12" i="3"/>
  <c r="D12" i="3"/>
  <c r="C12" i="3"/>
  <c r="E10" i="3"/>
  <c r="D10" i="3"/>
  <c r="C10" i="3"/>
  <c r="E8" i="3"/>
  <c r="D8" i="3"/>
  <c r="C8" i="3"/>
  <c r="G79" i="1" l="1"/>
  <c r="H79" i="1" s="1"/>
  <c r="E79" i="1"/>
  <c r="F79" i="1" s="1"/>
  <c r="C79" i="1"/>
  <c r="D79" i="1" s="1"/>
  <c r="G77" i="1"/>
  <c r="H77" i="1" s="1"/>
  <c r="E77" i="1"/>
  <c r="F77" i="1" s="1"/>
  <c r="C77" i="1"/>
  <c r="D77" i="1" s="1"/>
  <c r="G75" i="1"/>
  <c r="H75" i="1" s="1"/>
  <c r="E75" i="1"/>
  <c r="F75" i="1" s="1"/>
  <c r="C75" i="1"/>
  <c r="D75" i="1" s="1"/>
  <c r="G73" i="1"/>
  <c r="H73" i="1" s="1"/>
  <c r="E73" i="1"/>
  <c r="F73" i="1" s="1"/>
  <c r="C73" i="1"/>
  <c r="D73" i="1" s="1"/>
  <c r="G71" i="1"/>
  <c r="H71" i="1" s="1"/>
  <c r="E71" i="1"/>
  <c r="F71" i="1" s="1"/>
  <c r="C71" i="1"/>
  <c r="D71" i="1" s="1"/>
  <c r="G68" i="1"/>
  <c r="H68" i="1" s="1"/>
  <c r="E68" i="1"/>
  <c r="F68" i="1" s="1"/>
  <c r="C68" i="1"/>
  <c r="D68" i="1" s="1"/>
  <c r="G65" i="1"/>
  <c r="H65" i="1" s="1"/>
  <c r="E65" i="1"/>
  <c r="F65" i="1" s="1"/>
  <c r="C65" i="1"/>
  <c r="D65" i="1" s="1"/>
  <c r="G62" i="1"/>
  <c r="H62" i="1" s="1"/>
  <c r="E62" i="1"/>
  <c r="F62" i="1" s="1"/>
  <c r="C62" i="1"/>
  <c r="D62" i="1" s="1"/>
  <c r="G58" i="1"/>
  <c r="H58" i="1" s="1"/>
  <c r="E58" i="1"/>
  <c r="F58" i="1" s="1"/>
  <c r="C58" i="1"/>
  <c r="D58" i="1" s="1"/>
  <c r="G55" i="1"/>
  <c r="H55" i="1" s="1"/>
  <c r="E55" i="1"/>
  <c r="F55" i="1" s="1"/>
  <c r="C55" i="1"/>
  <c r="D55" i="1" s="1"/>
  <c r="G50" i="1"/>
  <c r="H50" i="1" s="1"/>
  <c r="E50" i="1"/>
  <c r="F50" i="1" s="1"/>
  <c r="C50" i="1"/>
  <c r="D50" i="1" s="1"/>
  <c r="G45" i="1"/>
  <c r="H45" i="1" s="1"/>
  <c r="E45" i="1"/>
  <c r="F45" i="1" s="1"/>
  <c r="C45" i="1"/>
  <c r="D45" i="1" s="1"/>
  <c r="G40" i="1"/>
  <c r="H40" i="1" s="1"/>
  <c r="E40" i="1"/>
  <c r="F40" i="1" s="1"/>
  <c r="C40" i="1"/>
  <c r="D40" i="1" s="1"/>
  <c r="G35" i="1"/>
  <c r="H35" i="1" s="1"/>
  <c r="E35" i="1"/>
  <c r="F35" i="1" s="1"/>
  <c r="C35" i="1"/>
  <c r="D35" i="1" s="1"/>
  <c r="G32" i="1"/>
  <c r="H32" i="1" s="1"/>
  <c r="E32" i="1"/>
  <c r="F32" i="1" s="1"/>
  <c r="C32" i="1"/>
  <c r="D32" i="1" s="1"/>
  <c r="G29" i="1"/>
  <c r="H29" i="1" s="1"/>
  <c r="E29" i="1"/>
  <c r="F29" i="1" s="1"/>
  <c r="C29" i="1"/>
  <c r="D29" i="1" s="1"/>
  <c r="G26" i="1"/>
  <c r="H26" i="1" s="1"/>
  <c r="E26" i="1"/>
  <c r="F26" i="1" s="1"/>
  <c r="C26" i="1"/>
  <c r="D26" i="1" s="1"/>
  <c r="G24" i="1"/>
  <c r="H24" i="1" s="1"/>
  <c r="E24" i="1"/>
  <c r="F24" i="1" s="1"/>
  <c r="C24" i="1"/>
  <c r="D24" i="1" s="1"/>
  <c r="G21" i="1"/>
  <c r="H21" i="1" s="1"/>
  <c r="E21" i="1"/>
  <c r="F21" i="1" s="1"/>
  <c r="C21" i="1"/>
  <c r="D21" i="1" s="1"/>
  <c r="G19" i="1"/>
  <c r="H19" i="1" s="1"/>
  <c r="E19" i="1"/>
  <c r="F19" i="1" s="1"/>
  <c r="C19" i="1"/>
  <c r="D19" i="1" s="1"/>
  <c r="G17" i="1"/>
  <c r="H17" i="1" s="1"/>
  <c r="E17" i="1"/>
  <c r="F17" i="1" s="1"/>
  <c r="C17" i="1"/>
  <c r="D17" i="1" s="1"/>
  <c r="G15" i="1"/>
  <c r="H15" i="1" s="1"/>
  <c r="E15" i="1"/>
  <c r="F15" i="1" s="1"/>
  <c r="C15" i="1"/>
  <c r="D15" i="1" s="1"/>
  <c r="G12" i="1"/>
  <c r="H12" i="1" s="1"/>
  <c r="E12" i="1"/>
  <c r="F12" i="1" s="1"/>
  <c r="C12" i="1"/>
  <c r="D12" i="1" s="1"/>
  <c r="G8" i="1"/>
  <c r="H8" i="1" s="1"/>
  <c r="E8" i="1"/>
  <c r="F8" i="1" s="1"/>
  <c r="C8" i="1"/>
  <c r="D8" i="1" s="1"/>
</calcChain>
</file>

<file path=xl/sharedStrings.xml><?xml version="1.0" encoding="utf-8"?>
<sst xmlns="http://schemas.openxmlformats.org/spreadsheetml/2006/main" count="133" uniqueCount="69">
  <si>
    <t>Utenlandstillegg 1. jan 2020</t>
  </si>
  <si>
    <t>Utenlandstillegg  fastsettes til 55 % av utenlandstillegget etter forholdstall fastsatt i Særavtale om økonomiske vilkår for personell som tjenestegjør ved stasjoner, NATO-staber og andre enheter i utlandet</t>
  </si>
  <si>
    <t>Grad/ tittel</t>
  </si>
  <si>
    <t>Sats fastsatt i Særavtale om økonomiske vilkår for personell som tjenestegjør ved stasjoner, NATO-staber og andre enheter i utlandet</t>
  </si>
  <si>
    <t>CIV 1 og COR 5
OR 2 – OR 5+
CIV 1-I
spesialmedarbeider</t>
  </si>
  <si>
    <t>OF 1 – OF 3
OR 6 – OR 8
CIV 1-II, CIV 2 og CIV 3
spesialmedarbeider</t>
  </si>
  <si>
    <t>OF 4 – OF 8
OR 9
CIV 4 – CIV 8
internasjonal rådgiver</t>
  </si>
  <si>
    <t>Forholdstall</t>
  </si>
  <si>
    <t>Prosentsats</t>
  </si>
  <si>
    <t>Månedssats</t>
  </si>
  <si>
    <t>Dagsats</t>
  </si>
  <si>
    <t>Gruppe 1</t>
  </si>
  <si>
    <t>Gruppe 2</t>
  </si>
  <si>
    <t>-</t>
  </si>
  <si>
    <t>Gruppe 3</t>
  </si>
  <si>
    <t>Gruppe 4</t>
  </si>
  <si>
    <t>Gruppe 5</t>
  </si>
  <si>
    <t>Litauen</t>
  </si>
  <si>
    <t>Gruppe 6</t>
  </si>
  <si>
    <t>Egypt</t>
  </si>
  <si>
    <t>Gruppe 7</t>
  </si>
  <si>
    <t>Gruppe 8</t>
  </si>
  <si>
    <t>Gruppe 9</t>
  </si>
  <si>
    <t>Gruppe 10</t>
  </si>
  <si>
    <t>Gruppe 11</t>
  </si>
  <si>
    <t>Mali</t>
  </si>
  <si>
    <t>Gruppe 12</t>
  </si>
  <si>
    <t>Gruppe 13</t>
  </si>
  <si>
    <t>Gruppe 14</t>
  </si>
  <si>
    <t>Gruppe 15</t>
  </si>
  <si>
    <t>Afghanistan</t>
  </si>
  <si>
    <t>Gruppe 16</t>
  </si>
  <si>
    <t>Gruppe 17</t>
  </si>
  <si>
    <t>Gruppe 18</t>
  </si>
  <si>
    <t>Gruppe 19</t>
  </si>
  <si>
    <t>Jordan</t>
  </si>
  <si>
    <t>Gruppe 20</t>
  </si>
  <si>
    <t>Gruppe 21</t>
  </si>
  <si>
    <t>Gruppe 22</t>
  </si>
  <si>
    <t>Israel</t>
  </si>
  <si>
    <t>Gruppe 23</t>
  </si>
  <si>
    <t>Gruppe 24</t>
  </si>
  <si>
    <t>Gruppe 25</t>
  </si>
  <si>
    <t>Gruppe 26</t>
  </si>
  <si>
    <t>Libanon</t>
  </si>
  <si>
    <t>Sudan (Sør)</t>
  </si>
  <si>
    <t>Kosovo</t>
  </si>
  <si>
    <t>Bosnia</t>
  </si>
  <si>
    <t>Kuvait</t>
  </si>
  <si>
    <t>Niger</t>
  </si>
  <si>
    <t>England</t>
  </si>
  <si>
    <t>Tyskland</t>
  </si>
  <si>
    <t>USA (Huston)</t>
  </si>
  <si>
    <t>Frankrike (Strasbourg)</t>
  </si>
  <si>
    <t>Frankrike (Paris)</t>
  </si>
  <si>
    <t>Island</t>
  </si>
  <si>
    <t>Kuwait</t>
  </si>
  <si>
    <t>Bahrain</t>
  </si>
  <si>
    <t>Kypros</t>
  </si>
  <si>
    <t>Qatar</t>
  </si>
  <si>
    <t>Senegal</t>
  </si>
  <si>
    <t>Syria</t>
  </si>
  <si>
    <t>Polen</t>
  </si>
  <si>
    <t>Irak</t>
  </si>
  <si>
    <t>UAE</t>
  </si>
  <si>
    <t>Sør Sudan</t>
  </si>
  <si>
    <t>Telv Aviv</t>
  </si>
  <si>
    <t>Beirut</t>
  </si>
  <si>
    <t xml:space="preserve">Utenlandstillegg per 1. januar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</si>
</sst>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22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3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17" xfId="0" applyFont="1" applyFill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3" fontId="2" fillId="0" borderId="15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5" xfId="0" applyBorder="1" applyAlignment="1">
      <alignment vertical="center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3" fontId="2" fillId="0" borderId="25" xfId="0" applyNumberFormat="1" applyFont="1" applyBorder="1" applyAlignment="1">
      <alignment horizontal="center" vertical="center"/>
    </xf>
    <xf numFmtId="9" fontId="2" fillId="0" borderId="26" xfId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3" fontId="2" fillId="0" borderId="28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8" xfId="0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showGridLines="0" tabSelected="1" workbookViewId="0">
      <selection sqref="A1:H1"/>
    </sheetView>
  </sheetViews>
  <sheetFormatPr baseColWidth="10" defaultRowHeight="15" x14ac:dyDescent="0.2"/>
  <cols>
    <col min="1" max="1" width="27.33203125" customWidth="1"/>
    <col min="2" max="2" width="20" customWidth="1"/>
    <col min="3" max="6" width="15.83203125" customWidth="1"/>
    <col min="7" max="8" width="15.6640625" customWidth="1"/>
  </cols>
  <sheetData>
    <row r="1" spans="1:8" ht="28" x14ac:dyDescent="0.2">
      <c r="A1" s="59" t="s">
        <v>68</v>
      </c>
      <c r="B1" s="59"/>
      <c r="C1" s="59"/>
      <c r="D1" s="59"/>
      <c r="E1" s="59"/>
      <c r="F1" s="59"/>
      <c r="G1" s="59"/>
      <c r="H1" s="59"/>
    </row>
    <row r="2" spans="1:8" ht="28" x14ac:dyDescent="0.2">
      <c r="A2" s="4"/>
      <c r="B2" s="1"/>
      <c r="C2" s="2"/>
      <c r="D2" s="2"/>
      <c r="E2" s="2"/>
      <c r="F2" s="2"/>
      <c r="G2" s="2"/>
      <c r="H2" s="2"/>
    </row>
    <row r="3" spans="1:8" ht="30" customHeight="1" x14ac:dyDescent="0.2">
      <c r="A3" s="60" t="s">
        <v>1</v>
      </c>
      <c r="B3" s="60"/>
      <c r="C3" s="60"/>
      <c r="D3" s="60"/>
      <c r="E3" s="60"/>
      <c r="F3" s="60"/>
      <c r="G3" s="60"/>
      <c r="H3" s="60"/>
    </row>
    <row r="4" spans="1:8" ht="16" thickBot="1" x14ac:dyDescent="0.25">
      <c r="B4" s="1"/>
      <c r="C4" s="2"/>
      <c r="D4" s="2"/>
      <c r="E4" s="2"/>
      <c r="F4" s="2"/>
      <c r="G4" s="2"/>
      <c r="H4" s="2"/>
    </row>
    <row r="5" spans="1:8" ht="121" thickBot="1" x14ac:dyDescent="0.25">
      <c r="A5" s="3" t="s">
        <v>2</v>
      </c>
      <c r="B5" s="35" t="s">
        <v>3</v>
      </c>
      <c r="C5" s="61" t="s">
        <v>4</v>
      </c>
      <c r="D5" s="62"/>
      <c r="E5" s="63" t="s">
        <v>5</v>
      </c>
      <c r="F5" s="63"/>
      <c r="G5" s="61" t="s">
        <v>6</v>
      </c>
      <c r="H5" s="62"/>
    </row>
    <row r="6" spans="1:8" x14ac:dyDescent="0.2">
      <c r="A6" s="15" t="s">
        <v>7</v>
      </c>
      <c r="B6" s="36"/>
      <c r="C6" s="30">
        <v>120</v>
      </c>
      <c r="D6" s="31">
        <v>120</v>
      </c>
      <c r="E6" s="16">
        <v>140</v>
      </c>
      <c r="F6" s="16">
        <v>140</v>
      </c>
      <c r="G6" s="23">
        <v>185</v>
      </c>
      <c r="H6" s="17">
        <v>185</v>
      </c>
    </row>
    <row r="7" spans="1:8" ht="16" thickBot="1" x14ac:dyDescent="0.25">
      <c r="A7" s="9" t="s">
        <v>8</v>
      </c>
      <c r="B7" s="37">
        <v>0.55000000000000004</v>
      </c>
      <c r="C7" s="32" t="s">
        <v>9</v>
      </c>
      <c r="D7" s="33" t="s">
        <v>10</v>
      </c>
      <c r="E7" s="21" t="s">
        <v>9</v>
      </c>
      <c r="F7" s="21" t="s">
        <v>10</v>
      </c>
      <c r="G7" s="24" t="s">
        <v>9</v>
      </c>
      <c r="H7" s="18" t="s">
        <v>10</v>
      </c>
    </row>
    <row r="8" spans="1:8" ht="16" thickBot="1" x14ac:dyDescent="0.25">
      <c r="A8" s="48" t="s">
        <v>11</v>
      </c>
      <c r="B8" s="38">
        <v>225000</v>
      </c>
      <c r="C8" s="25">
        <f>(($B8*($C$6/100)/12)*$B$7)</f>
        <v>12375.000000000002</v>
      </c>
      <c r="D8" s="5">
        <f>C8/30</f>
        <v>412.50000000000006</v>
      </c>
      <c r="E8" s="20">
        <f>(($B8*($E$6/100)/12)*$B$7)</f>
        <v>14437.500000000002</v>
      </c>
      <c r="F8" s="20">
        <f>E8/30</f>
        <v>481.25000000000006</v>
      </c>
      <c r="G8" s="25">
        <f>(($B8*($G$6/100)/12)*$B$7)</f>
        <v>19078.125</v>
      </c>
      <c r="H8" s="5">
        <f>G8/30</f>
        <v>635.9375</v>
      </c>
    </row>
    <row r="9" spans="1:8" ht="16" thickBot="1" x14ac:dyDescent="0.25">
      <c r="A9" s="49" t="s">
        <v>62</v>
      </c>
      <c r="B9" s="39"/>
      <c r="C9" s="34"/>
      <c r="D9" s="11"/>
      <c r="E9" s="58"/>
      <c r="F9" s="58"/>
      <c r="G9" s="34"/>
      <c r="H9" s="11"/>
    </row>
    <row r="10" spans="1:8" ht="16" thickBot="1" x14ac:dyDescent="0.25">
      <c r="A10" s="49" t="s">
        <v>46</v>
      </c>
      <c r="B10" s="39"/>
      <c r="C10" s="34"/>
      <c r="D10" s="11"/>
      <c r="E10" s="58"/>
      <c r="F10" s="58"/>
      <c r="G10" s="34"/>
      <c r="H10" s="11"/>
    </row>
    <row r="11" spans="1:8" ht="23.25" customHeight="1" thickBot="1" x14ac:dyDescent="0.25">
      <c r="A11" s="49"/>
      <c r="B11" s="39"/>
      <c r="C11" s="34"/>
      <c r="D11" s="11"/>
      <c r="E11" s="7"/>
      <c r="F11" s="7"/>
      <c r="G11" s="26"/>
      <c r="H11" s="8"/>
    </row>
    <row r="12" spans="1:8" ht="16" thickBot="1" x14ac:dyDescent="0.25">
      <c r="A12" s="48" t="s">
        <v>12</v>
      </c>
      <c r="B12" s="38">
        <v>230000</v>
      </c>
      <c r="C12" s="25">
        <f>(($B12*($C$6/100)/12)*$B$7)</f>
        <v>12650.000000000002</v>
      </c>
      <c r="D12" s="5">
        <f>C12/30</f>
        <v>421.66666666666674</v>
      </c>
      <c r="E12" s="20">
        <f>(($B12*($E$6/100)/12)*$B$7)</f>
        <v>14758.333333333334</v>
      </c>
      <c r="F12" s="20">
        <f>E12/30</f>
        <v>491.94444444444446</v>
      </c>
      <c r="G12" s="25">
        <f>(($B12*($G$6/100)/12)*$B$7)</f>
        <v>19502.083333333336</v>
      </c>
      <c r="H12" s="5">
        <f>G12/30</f>
        <v>650.06944444444457</v>
      </c>
    </row>
    <row r="13" spans="1:8" ht="20.25" customHeight="1" thickBot="1" x14ac:dyDescent="0.25">
      <c r="A13" s="49"/>
      <c r="B13" s="39"/>
      <c r="C13" s="34"/>
      <c r="D13" s="11"/>
      <c r="E13" s="7"/>
      <c r="F13" s="7"/>
      <c r="G13" s="26"/>
      <c r="H13" s="8"/>
    </row>
    <row r="14" spans="1:8" ht="20.25" customHeight="1" thickBot="1" x14ac:dyDescent="0.25">
      <c r="A14" s="49"/>
      <c r="B14" s="39"/>
      <c r="C14" s="34"/>
      <c r="D14" s="11"/>
      <c r="E14" s="7"/>
      <c r="F14" s="7"/>
      <c r="G14" s="26"/>
      <c r="H14" s="8"/>
    </row>
    <row r="15" spans="1:8" ht="16" thickBot="1" x14ac:dyDescent="0.25">
      <c r="A15" s="48" t="s">
        <v>14</v>
      </c>
      <c r="B15" s="38">
        <v>235000</v>
      </c>
      <c r="C15" s="25">
        <f>(($B15*($C$6/100)/12)*$B$7)</f>
        <v>12925.000000000002</v>
      </c>
      <c r="D15" s="5">
        <f>C15/30</f>
        <v>430.83333333333337</v>
      </c>
      <c r="E15" s="20">
        <f>(($B15*($E$6/100)/12)*$B$7)</f>
        <v>15079.166666666668</v>
      </c>
      <c r="F15" s="20">
        <f>E15/30</f>
        <v>502.63888888888891</v>
      </c>
      <c r="G15" s="25">
        <f>(($B15*($G$6/100)/12)*$B$7)</f>
        <v>19926.041666666668</v>
      </c>
      <c r="H15" s="5">
        <f>G15/30</f>
        <v>664.20138888888891</v>
      </c>
    </row>
    <row r="16" spans="1:8" ht="24.75" customHeight="1" thickBot="1" x14ac:dyDescent="0.25">
      <c r="A16" s="49" t="s">
        <v>13</v>
      </c>
      <c r="B16" s="40"/>
      <c r="C16" s="27"/>
      <c r="D16" s="19"/>
      <c r="E16" s="10"/>
      <c r="F16" s="10"/>
      <c r="G16" s="27"/>
      <c r="H16" s="19"/>
    </row>
    <row r="17" spans="1:8" ht="16" thickBot="1" x14ac:dyDescent="0.25">
      <c r="A17" s="48" t="s">
        <v>15</v>
      </c>
      <c r="B17" s="38">
        <v>240000</v>
      </c>
      <c r="C17" s="25">
        <f>(($B17*($C$6/100)/12)*$B$7)</f>
        <v>13200.000000000002</v>
      </c>
      <c r="D17" s="5">
        <f>C17/30</f>
        <v>440.00000000000006</v>
      </c>
      <c r="E17" s="20">
        <f>(($B17*($E$6/100)/12)*$B$7)</f>
        <v>15400.000000000002</v>
      </c>
      <c r="F17" s="20">
        <f>E17/30</f>
        <v>513.33333333333337</v>
      </c>
      <c r="G17" s="25">
        <f>(($B17*($G$6/100)/12)*$B$7)</f>
        <v>20350</v>
      </c>
      <c r="H17" s="5">
        <f>G17/30</f>
        <v>678.33333333333337</v>
      </c>
    </row>
    <row r="18" spans="1:8" ht="23.25" customHeight="1" thickBot="1" x14ac:dyDescent="0.25">
      <c r="A18" s="49" t="s">
        <v>61</v>
      </c>
      <c r="B18" s="39"/>
      <c r="C18" s="34"/>
      <c r="D18" s="11"/>
      <c r="E18" s="7"/>
      <c r="F18" s="7"/>
      <c r="G18" s="26"/>
      <c r="H18" s="8"/>
    </row>
    <row r="19" spans="1:8" ht="16" thickBot="1" x14ac:dyDescent="0.25">
      <c r="A19" s="48" t="s">
        <v>16</v>
      </c>
      <c r="B19" s="38">
        <v>245000</v>
      </c>
      <c r="C19" s="25">
        <f>(($B19*($C$6/100)/12)*$B$7)</f>
        <v>13475.000000000002</v>
      </c>
      <c r="D19" s="5">
        <f>C19/30</f>
        <v>449.16666666666674</v>
      </c>
      <c r="E19" s="20">
        <f>(($B19*($E$6/100)/12)*$B$7)</f>
        <v>15720.833333333334</v>
      </c>
      <c r="F19" s="20">
        <f>E19/30</f>
        <v>524.02777777777783</v>
      </c>
      <c r="G19" s="25">
        <f>(($B19*($G$6/100)/12)*$B$7)</f>
        <v>20773.958333333336</v>
      </c>
      <c r="H19" s="5">
        <f>G19/30</f>
        <v>692.46527777777783</v>
      </c>
    </row>
    <row r="20" spans="1:8" ht="26.25" customHeight="1" thickBot="1" x14ac:dyDescent="0.25">
      <c r="A20" s="50" t="s">
        <v>13</v>
      </c>
      <c r="B20" s="39"/>
      <c r="C20" s="34"/>
      <c r="D20" s="11"/>
      <c r="E20" s="7"/>
      <c r="F20" s="7"/>
      <c r="G20" s="26"/>
      <c r="H20" s="8"/>
    </row>
    <row r="21" spans="1:8" ht="16" thickBot="1" x14ac:dyDescent="0.25">
      <c r="A21" s="48" t="s">
        <v>18</v>
      </c>
      <c r="B21" s="38">
        <v>250000</v>
      </c>
      <c r="C21" s="25">
        <f>(($B21*($C$6/100)/12)*$B$7)</f>
        <v>13750.000000000002</v>
      </c>
      <c r="D21" s="5">
        <f>C21/30</f>
        <v>458.33333333333337</v>
      </c>
      <c r="E21" s="20">
        <f>(($B21*($E$6/100)/12)*$B$7)</f>
        <v>16041.666666666668</v>
      </c>
      <c r="F21" s="20">
        <f>E21/30</f>
        <v>534.72222222222229</v>
      </c>
      <c r="G21" s="25">
        <f>(($B21*($G$6/100)/12)*$B$7)</f>
        <v>21197.916666666668</v>
      </c>
      <c r="H21" s="5">
        <f>G21/30</f>
        <v>706.59722222222229</v>
      </c>
    </row>
    <row r="22" spans="1:8" ht="24.75" customHeight="1" thickBot="1" x14ac:dyDescent="0.25">
      <c r="A22" s="49"/>
      <c r="B22" s="38"/>
      <c r="C22" s="25"/>
      <c r="D22" s="5"/>
      <c r="E22" s="12"/>
      <c r="F22" s="12"/>
      <c r="G22" s="28"/>
      <c r="H22" s="13"/>
    </row>
    <row r="23" spans="1:8" ht="24.75" customHeight="1" thickBot="1" x14ac:dyDescent="0.25">
      <c r="A23" s="49"/>
      <c r="B23" s="38"/>
      <c r="C23" s="25"/>
      <c r="D23" s="5"/>
      <c r="E23" s="12"/>
      <c r="F23" s="12"/>
      <c r="G23" s="28"/>
      <c r="H23" s="13"/>
    </row>
    <row r="24" spans="1:8" ht="16" thickBot="1" x14ac:dyDescent="0.25">
      <c r="A24" s="48" t="s">
        <v>20</v>
      </c>
      <c r="B24" s="38">
        <v>255000</v>
      </c>
      <c r="C24" s="25">
        <f>(($B24*($C$6/100)/12)*$B$7)</f>
        <v>14025.000000000002</v>
      </c>
      <c r="D24" s="5">
        <f>C24/30</f>
        <v>467.50000000000006</v>
      </c>
      <c r="E24" s="20">
        <f>(($B24*($E$6/100)/12)*$B$7)</f>
        <v>16362.500000000002</v>
      </c>
      <c r="F24" s="20">
        <f>E24/30</f>
        <v>545.41666666666674</v>
      </c>
      <c r="G24" s="25">
        <f>(($B24*($G$6/100)/12)*$B$7)</f>
        <v>21621.875</v>
      </c>
      <c r="H24" s="5">
        <f>G24/30</f>
        <v>720.72916666666663</v>
      </c>
    </row>
    <row r="25" spans="1:8" ht="24" customHeight="1" thickBot="1" x14ac:dyDescent="0.25">
      <c r="A25" s="50" t="s">
        <v>17</v>
      </c>
      <c r="B25" s="39"/>
      <c r="C25" s="34"/>
      <c r="D25" s="11"/>
      <c r="E25" s="7"/>
      <c r="F25" s="7"/>
      <c r="G25" s="26"/>
      <c r="H25" s="8"/>
    </row>
    <row r="26" spans="1:8" ht="16" thickBot="1" x14ac:dyDescent="0.25">
      <c r="A26" s="48" t="s">
        <v>21</v>
      </c>
      <c r="B26" s="38">
        <v>260000</v>
      </c>
      <c r="C26" s="25">
        <f>(($B26*($C$6/100)/12)*$B$7)</f>
        <v>14300.000000000002</v>
      </c>
      <c r="D26" s="5">
        <f>C26/30</f>
        <v>476.66666666666674</v>
      </c>
      <c r="E26" s="20">
        <f>(($B26*($E$6/100)/12)*$B$7)</f>
        <v>16683.333333333336</v>
      </c>
      <c r="F26" s="20">
        <f>E26/30</f>
        <v>556.1111111111112</v>
      </c>
      <c r="G26" s="25">
        <f>(($B26*($G$6/100)/12)*$B$7)</f>
        <v>22045.833333333336</v>
      </c>
      <c r="H26" s="5">
        <f>G26/30</f>
        <v>734.8611111111112</v>
      </c>
    </row>
    <row r="27" spans="1:8" ht="27.75" customHeight="1" thickBot="1" x14ac:dyDescent="0.25">
      <c r="A27" s="49" t="s">
        <v>19</v>
      </c>
      <c r="B27" s="39"/>
      <c r="C27" s="34"/>
      <c r="D27" s="11"/>
      <c r="E27" s="7"/>
      <c r="F27" s="7"/>
      <c r="G27" s="26"/>
      <c r="H27" s="8"/>
    </row>
    <row r="28" spans="1:8" ht="27.75" customHeight="1" thickBot="1" x14ac:dyDescent="0.25">
      <c r="A28" s="49" t="s">
        <v>58</v>
      </c>
      <c r="B28" s="39"/>
      <c r="C28" s="34"/>
      <c r="D28" s="11"/>
      <c r="E28" s="7"/>
      <c r="F28" s="7"/>
      <c r="G28" s="26"/>
      <c r="H28" s="8"/>
    </row>
    <row r="29" spans="1:8" ht="16" thickBot="1" x14ac:dyDescent="0.25">
      <c r="A29" s="48" t="s">
        <v>22</v>
      </c>
      <c r="B29" s="38">
        <v>265000</v>
      </c>
      <c r="C29" s="25">
        <f>(($B29*($C$6/100)/12)*$B$7)</f>
        <v>14575.000000000002</v>
      </c>
      <c r="D29" s="5">
        <f>C29/30</f>
        <v>485.83333333333337</v>
      </c>
      <c r="E29" s="20">
        <f>(($B29*($E$6/100)/12)*$B$7)</f>
        <v>17004.166666666668</v>
      </c>
      <c r="F29" s="20">
        <f>E29/30</f>
        <v>566.80555555555554</v>
      </c>
      <c r="G29" s="25">
        <f>(($B29*($G$6/100)/12)*$B$7)</f>
        <v>22469.791666666668</v>
      </c>
      <c r="H29" s="5">
        <f>G29/30</f>
        <v>748.99305555555554</v>
      </c>
    </row>
    <row r="30" spans="1:8" ht="25.5" customHeight="1" thickBot="1" x14ac:dyDescent="0.25">
      <c r="A30" s="49"/>
      <c r="B30" s="39"/>
      <c r="C30" s="34"/>
      <c r="D30" s="11"/>
      <c r="E30" s="7"/>
      <c r="F30" s="7"/>
      <c r="G30" s="26"/>
      <c r="H30" s="8"/>
    </row>
    <row r="31" spans="1:8" ht="25.5" customHeight="1" thickBot="1" x14ac:dyDescent="0.25">
      <c r="A31" s="49"/>
      <c r="B31" s="39"/>
      <c r="C31" s="34"/>
      <c r="D31" s="11"/>
      <c r="E31" s="7"/>
      <c r="F31" s="7"/>
      <c r="G31" s="26"/>
      <c r="H31" s="8"/>
    </row>
    <row r="32" spans="1:8" ht="16" thickBot="1" x14ac:dyDescent="0.25">
      <c r="A32" s="48" t="s">
        <v>23</v>
      </c>
      <c r="B32" s="38">
        <v>270000</v>
      </c>
      <c r="C32" s="25">
        <f>(($B32*($C$6/100)/12)*$B$7)</f>
        <v>14850.000000000002</v>
      </c>
      <c r="D32" s="5">
        <f>C32/30</f>
        <v>495.00000000000006</v>
      </c>
      <c r="E32" s="20">
        <f>(($B32*($E$6/100)/12)*$B$7)</f>
        <v>17325</v>
      </c>
      <c r="F32" s="20">
        <f>E32/30</f>
        <v>577.5</v>
      </c>
      <c r="G32" s="25">
        <f>(($B32*($G$6/100)/12)*$B$7)</f>
        <v>22893.750000000004</v>
      </c>
      <c r="H32" s="5">
        <f>G32/30</f>
        <v>763.12500000000011</v>
      </c>
    </row>
    <row r="33" spans="1:8" ht="16" thickBot="1" x14ac:dyDescent="0.25">
      <c r="A33" s="49"/>
      <c r="B33" s="57"/>
      <c r="C33" s="25"/>
      <c r="D33" s="5"/>
      <c r="E33" s="20"/>
      <c r="F33" s="20"/>
      <c r="G33" s="25"/>
      <c r="H33" s="5"/>
    </row>
    <row r="34" spans="1:8" ht="16" thickBot="1" x14ac:dyDescent="0.25">
      <c r="A34" s="49"/>
      <c r="B34" s="57"/>
      <c r="C34" s="20"/>
      <c r="D34" s="5"/>
      <c r="E34" s="20"/>
      <c r="F34" s="20"/>
      <c r="G34" s="25"/>
      <c r="H34" s="5"/>
    </row>
    <row r="35" spans="1:8" ht="16" thickBot="1" x14ac:dyDescent="0.25">
      <c r="A35" s="48" t="s">
        <v>24</v>
      </c>
      <c r="B35" s="38">
        <v>275000</v>
      </c>
      <c r="C35" s="25">
        <f>(($B35*($C$6/100)/12)*$B$7)</f>
        <v>15125.000000000002</v>
      </c>
      <c r="D35" s="5">
        <f>C35/30</f>
        <v>504.16666666666674</v>
      </c>
      <c r="E35" s="20">
        <f>(($B35*($E$6/100)/12)*$B$7)</f>
        <v>17645.833333333336</v>
      </c>
      <c r="F35" s="20">
        <f>E35/30</f>
        <v>588.19444444444457</v>
      </c>
      <c r="G35" s="25">
        <f>(($B35*($G$6/100)/12)*$B$7)</f>
        <v>23317.708333333336</v>
      </c>
      <c r="H35" s="5">
        <f>G35/30</f>
        <v>777.25694444444457</v>
      </c>
    </row>
    <row r="36" spans="1:8" x14ac:dyDescent="0.2">
      <c r="A36" s="49" t="s">
        <v>56</v>
      </c>
      <c r="B36" s="40"/>
      <c r="C36" s="27"/>
      <c r="D36" s="19"/>
      <c r="E36" s="10"/>
      <c r="F36" s="10"/>
      <c r="G36" s="27"/>
      <c r="H36" s="19"/>
    </row>
    <row r="37" spans="1:8" x14ac:dyDescent="0.2">
      <c r="A37" s="49" t="s">
        <v>50</v>
      </c>
      <c r="B37" s="40"/>
      <c r="C37" s="27"/>
      <c r="D37" s="19"/>
      <c r="E37" s="10"/>
      <c r="F37" s="10"/>
      <c r="G37" s="27"/>
      <c r="H37" s="19"/>
    </row>
    <row r="38" spans="1:8" x14ac:dyDescent="0.2">
      <c r="A38" s="49" t="s">
        <v>63</v>
      </c>
      <c r="B38" s="40"/>
      <c r="C38" s="27"/>
      <c r="D38" s="19"/>
      <c r="E38" s="10"/>
      <c r="F38" s="10"/>
      <c r="G38" s="27"/>
      <c r="H38" s="19"/>
    </row>
    <row r="39" spans="1:8" ht="16" thickBot="1" x14ac:dyDescent="0.25">
      <c r="A39" s="49"/>
      <c r="B39" s="40"/>
      <c r="C39" s="27"/>
      <c r="D39" s="19"/>
      <c r="E39" s="10"/>
      <c r="F39" s="10"/>
      <c r="G39" s="27"/>
      <c r="H39" s="19"/>
    </row>
    <row r="40" spans="1:8" ht="16" thickBot="1" x14ac:dyDescent="0.25">
      <c r="A40" s="48" t="s">
        <v>26</v>
      </c>
      <c r="B40" s="38">
        <v>280000</v>
      </c>
      <c r="C40" s="25">
        <f>(($B40*($C$6/100)/12)*$B$7)</f>
        <v>15400.000000000002</v>
      </c>
      <c r="D40" s="5">
        <f>C40/30</f>
        <v>513.33333333333337</v>
      </c>
      <c r="E40" s="20">
        <f>(($B40*($E$6/100)/12)*$B$7)</f>
        <v>17966.666666666668</v>
      </c>
      <c r="F40" s="20">
        <f>E40/30</f>
        <v>598.88888888888891</v>
      </c>
      <c r="G40" s="25">
        <f>(($B40*($G$6/100)/12)*$B$7)</f>
        <v>23741.666666666668</v>
      </c>
      <c r="H40" s="5">
        <f>G40/30</f>
        <v>791.38888888888891</v>
      </c>
    </row>
    <row r="41" spans="1:8" x14ac:dyDescent="0.2">
      <c r="A41" s="49"/>
      <c r="B41" s="40"/>
      <c r="C41" s="27"/>
      <c r="D41" s="19"/>
      <c r="E41" s="10"/>
      <c r="F41" s="10"/>
      <c r="G41" s="27"/>
      <c r="H41" s="19"/>
    </row>
    <row r="42" spans="1:8" x14ac:dyDescent="0.2">
      <c r="A42" s="49"/>
      <c r="B42" s="40"/>
      <c r="C42" s="27"/>
      <c r="D42" s="19"/>
      <c r="E42" s="10"/>
      <c r="F42" s="10"/>
      <c r="G42" s="27"/>
      <c r="H42" s="19"/>
    </row>
    <row r="43" spans="1:8" x14ac:dyDescent="0.2">
      <c r="A43" s="49"/>
      <c r="B43" s="40"/>
      <c r="C43" s="27"/>
      <c r="D43" s="19"/>
      <c r="E43" s="10"/>
      <c r="F43" s="10"/>
      <c r="G43" s="27"/>
      <c r="H43" s="19"/>
    </row>
    <row r="44" spans="1:8" ht="32.25" customHeight="1" thickBot="1" x14ac:dyDescent="0.25">
      <c r="A44" s="49"/>
      <c r="B44" s="40"/>
      <c r="C44" s="27"/>
      <c r="D44" s="19"/>
      <c r="E44" s="6"/>
      <c r="F44" s="22"/>
      <c r="G44" s="29"/>
      <c r="H44" s="14"/>
    </row>
    <row r="45" spans="1:8" ht="16" thickBot="1" x14ac:dyDescent="0.25">
      <c r="A45" s="48" t="s">
        <v>27</v>
      </c>
      <c r="B45" s="38">
        <v>285000</v>
      </c>
      <c r="C45" s="25">
        <f>(($B45*($C$6/100)/12)*$B$7)</f>
        <v>15675.000000000002</v>
      </c>
      <c r="D45" s="5">
        <f>C45/30</f>
        <v>522.50000000000011</v>
      </c>
      <c r="E45" s="20">
        <f>(($B45*($E$6/100)/12)*$B$7)</f>
        <v>18287.5</v>
      </c>
      <c r="F45" s="20">
        <f>E45/30</f>
        <v>609.58333333333337</v>
      </c>
      <c r="G45" s="25">
        <f>(($B45*($G$6/100)/12)*$B$7)</f>
        <v>24165.625000000004</v>
      </c>
      <c r="H45" s="5">
        <f>G45/30</f>
        <v>805.52083333333348</v>
      </c>
    </row>
    <row r="46" spans="1:8" x14ac:dyDescent="0.2">
      <c r="A46" s="49" t="s">
        <v>60</v>
      </c>
      <c r="B46" s="40"/>
      <c r="C46" s="27"/>
      <c r="D46" s="19"/>
      <c r="E46" s="10"/>
      <c r="F46" s="10"/>
      <c r="G46" s="27"/>
      <c r="H46" s="19"/>
    </row>
    <row r="47" spans="1:8" x14ac:dyDescent="0.2">
      <c r="A47" s="49" t="s">
        <v>25</v>
      </c>
      <c r="B47" s="40"/>
      <c r="C47" s="27"/>
      <c r="D47" s="19"/>
      <c r="E47" s="10"/>
      <c r="F47" s="10"/>
      <c r="G47" s="27"/>
      <c r="H47" s="19"/>
    </row>
    <row r="48" spans="1:8" x14ac:dyDescent="0.2">
      <c r="A48" s="49" t="s">
        <v>49</v>
      </c>
      <c r="B48" s="40"/>
      <c r="C48" s="27"/>
      <c r="D48" s="19"/>
      <c r="E48" s="10"/>
      <c r="F48" s="10"/>
      <c r="G48" s="27"/>
      <c r="H48" s="19"/>
    </row>
    <row r="49" spans="1:8" ht="16" thickBot="1" x14ac:dyDescent="0.25">
      <c r="A49" s="49"/>
      <c r="B49" s="40"/>
      <c r="C49" s="27"/>
      <c r="D49" s="19"/>
      <c r="E49" s="10"/>
      <c r="F49" s="10"/>
      <c r="G49" s="27"/>
      <c r="H49" s="19"/>
    </row>
    <row r="50" spans="1:8" ht="16" thickBot="1" x14ac:dyDescent="0.25">
      <c r="A50" s="48" t="s">
        <v>28</v>
      </c>
      <c r="B50" s="38">
        <v>290000</v>
      </c>
      <c r="C50" s="25">
        <f>(($B50*($C$6/100)/12)*$B$7)</f>
        <v>15950.000000000002</v>
      </c>
      <c r="D50" s="5">
        <f>C50/30</f>
        <v>531.66666666666674</v>
      </c>
      <c r="E50" s="20">
        <f>(($B50*($E$6/100)/12)*$B$7)</f>
        <v>18608.333333333336</v>
      </c>
      <c r="F50" s="20">
        <f>E50/30</f>
        <v>620.27777777777783</v>
      </c>
      <c r="G50" s="25">
        <f>(($B50*($G$6/100)/12)*$B$7)</f>
        <v>24589.583333333336</v>
      </c>
      <c r="H50" s="5">
        <f>G50/30</f>
        <v>819.65277777777783</v>
      </c>
    </row>
    <row r="51" spans="1:8" x14ac:dyDescent="0.2">
      <c r="A51" s="49" t="s">
        <v>65</v>
      </c>
      <c r="B51" s="40"/>
      <c r="C51" s="27"/>
      <c r="D51" s="19"/>
      <c r="E51" s="10"/>
      <c r="F51" s="10"/>
      <c r="G51" s="27"/>
      <c r="H51" s="19"/>
    </row>
    <row r="52" spans="1:8" x14ac:dyDescent="0.2">
      <c r="A52" s="49"/>
      <c r="B52" s="40"/>
      <c r="C52" s="27"/>
      <c r="D52" s="19"/>
      <c r="E52" s="10"/>
      <c r="F52" s="10"/>
      <c r="G52" s="27"/>
      <c r="H52" s="19"/>
    </row>
    <row r="53" spans="1:8" x14ac:dyDescent="0.2">
      <c r="A53" s="49"/>
      <c r="B53" s="40"/>
      <c r="C53" s="27"/>
      <c r="D53" s="19"/>
      <c r="E53" s="10"/>
      <c r="F53" s="10"/>
      <c r="G53" s="27"/>
      <c r="H53" s="19"/>
    </row>
    <row r="54" spans="1:8" ht="16" thickBot="1" x14ac:dyDescent="0.25">
      <c r="A54" s="49"/>
      <c r="B54" s="40"/>
      <c r="C54" s="27"/>
      <c r="D54" s="19"/>
      <c r="E54" s="10"/>
      <c r="F54" s="10"/>
      <c r="G54" s="27"/>
      <c r="H54" s="19"/>
    </row>
    <row r="55" spans="1:8" ht="16" thickBot="1" x14ac:dyDescent="0.25">
      <c r="A55" s="48" t="s">
        <v>29</v>
      </c>
      <c r="B55" s="38">
        <v>295000</v>
      </c>
      <c r="C55" s="25">
        <f>(($B55*($C$6/100)/12)*$B$7)</f>
        <v>16225.000000000002</v>
      </c>
      <c r="D55" s="5">
        <f>C55/30</f>
        <v>540.83333333333337</v>
      </c>
      <c r="E55" s="20">
        <f>(($B55*($E$6/100)/12)*$B$7)</f>
        <v>18929.166666666668</v>
      </c>
      <c r="F55" s="20">
        <f>E55/30</f>
        <v>630.97222222222229</v>
      </c>
      <c r="G55" s="25">
        <f>(($B55*($G$6/100)/12)*$B$7)</f>
        <v>25013.541666666668</v>
      </c>
      <c r="H55" s="5">
        <f>G55/30</f>
        <v>833.78472222222229</v>
      </c>
    </row>
    <row r="56" spans="1:8" ht="21.75" customHeight="1" x14ac:dyDescent="0.2">
      <c r="A56" s="49" t="s">
        <v>64</v>
      </c>
      <c r="B56" s="40"/>
      <c r="C56" s="27"/>
      <c r="D56" s="19"/>
      <c r="E56" s="6"/>
      <c r="F56" s="22"/>
      <c r="G56" s="29"/>
      <c r="H56" s="14"/>
    </row>
    <row r="57" spans="1:8" ht="21.75" customHeight="1" thickBot="1" x14ac:dyDescent="0.25">
      <c r="A57" s="49"/>
      <c r="B57" s="40"/>
      <c r="C57" s="27"/>
      <c r="D57" s="19"/>
      <c r="E57" s="6"/>
      <c r="F57" s="22"/>
      <c r="G57" s="29"/>
      <c r="H57" s="14"/>
    </row>
    <row r="58" spans="1:8" ht="16" thickBot="1" x14ac:dyDescent="0.25">
      <c r="A58" s="48" t="s">
        <v>31</v>
      </c>
      <c r="B58" s="38">
        <v>300000</v>
      </c>
      <c r="C58" s="25">
        <f>(($B58*($C$6/100)/12)*$B$7)</f>
        <v>16500</v>
      </c>
      <c r="D58" s="5">
        <f>C58/30</f>
        <v>550</v>
      </c>
      <c r="E58" s="20">
        <f>(($B58*($E$6/100)/12)*$B$7)</f>
        <v>19250</v>
      </c>
      <c r="F58" s="20">
        <f>E58/30</f>
        <v>641.66666666666663</v>
      </c>
      <c r="G58" s="25">
        <f>(($B58*($G$6/100)/12)*$B$7)</f>
        <v>25437.500000000004</v>
      </c>
      <c r="H58" s="5">
        <f>G58/30</f>
        <v>847.91666666666674</v>
      </c>
    </row>
    <row r="59" spans="1:8" x14ac:dyDescent="0.2">
      <c r="A59" s="49" t="s">
        <v>59</v>
      </c>
      <c r="B59" s="40"/>
      <c r="C59" s="27"/>
      <c r="D59" s="19"/>
      <c r="E59" s="10"/>
      <c r="F59" s="10"/>
      <c r="G59" s="27"/>
      <c r="H59" s="19"/>
    </row>
    <row r="60" spans="1:8" x14ac:dyDescent="0.2">
      <c r="A60" s="49" t="s">
        <v>57</v>
      </c>
      <c r="B60" s="40"/>
      <c r="C60" s="10"/>
      <c r="D60" s="19"/>
      <c r="E60" s="10"/>
      <c r="F60" s="10"/>
      <c r="G60" s="27"/>
      <c r="H60" s="19"/>
    </row>
    <row r="61" spans="1:8" ht="24" customHeight="1" thickBot="1" x14ac:dyDescent="0.25">
      <c r="A61" s="49"/>
      <c r="B61" s="39"/>
      <c r="C61" s="27"/>
      <c r="D61" s="19"/>
      <c r="E61" s="6"/>
      <c r="F61" s="6"/>
      <c r="G61" s="29"/>
      <c r="H61" s="14"/>
    </row>
    <row r="62" spans="1:8" ht="16" thickBot="1" x14ac:dyDescent="0.25">
      <c r="A62" s="48" t="s">
        <v>32</v>
      </c>
      <c r="B62" s="38">
        <v>310000</v>
      </c>
      <c r="C62" s="25">
        <f>(($B62*($C$6/100)/12)*$B$7)</f>
        <v>17050</v>
      </c>
      <c r="D62" s="5">
        <f>C62/30</f>
        <v>568.33333333333337</v>
      </c>
      <c r="E62" s="20">
        <f>(($B62*($E$6/100)/12)*$B$7)</f>
        <v>19891.666666666668</v>
      </c>
      <c r="F62" s="20">
        <f>E62/30</f>
        <v>663.05555555555554</v>
      </c>
      <c r="G62" s="25">
        <f>(($B62*($G$6/100)/12)*$B$7)</f>
        <v>26285.416666666668</v>
      </c>
      <c r="H62" s="5">
        <f>G62/30</f>
        <v>876.18055555555554</v>
      </c>
    </row>
    <row r="63" spans="1:8" x14ac:dyDescent="0.2">
      <c r="A63" s="49" t="s">
        <v>35</v>
      </c>
      <c r="B63" s="40"/>
      <c r="C63" s="27"/>
      <c r="D63" s="19"/>
      <c r="E63" s="10"/>
      <c r="F63" s="10"/>
      <c r="G63" s="27"/>
      <c r="H63" s="19"/>
    </row>
    <row r="64" spans="1:8" ht="16" thickBot="1" x14ac:dyDescent="0.25">
      <c r="A64" s="49"/>
      <c r="B64" s="40"/>
      <c r="C64" s="27"/>
      <c r="D64" s="19"/>
      <c r="E64" s="10"/>
      <c r="F64" s="10"/>
      <c r="G64" s="27"/>
      <c r="H64" s="19"/>
    </row>
    <row r="65" spans="1:8" ht="16" thickBot="1" x14ac:dyDescent="0.25">
      <c r="A65" s="48" t="s">
        <v>33</v>
      </c>
      <c r="B65" s="38">
        <v>315000</v>
      </c>
      <c r="C65" s="25">
        <f>(($B65*($C$6/100)/12)*$B$7)</f>
        <v>17325</v>
      </c>
      <c r="D65" s="5">
        <f>C65/30</f>
        <v>577.5</v>
      </c>
      <c r="E65" s="20">
        <f>(($B65*($E$6/100)/12)*$B$7)</f>
        <v>20212.5</v>
      </c>
      <c r="F65" s="20">
        <f>E65/30</f>
        <v>673.75</v>
      </c>
      <c r="G65" s="25">
        <f>(($B65*($G$6/100)/12)*$B$7)</f>
        <v>26709.375000000004</v>
      </c>
      <c r="H65" s="5">
        <f>G65/30</f>
        <v>890.31250000000011</v>
      </c>
    </row>
    <row r="66" spans="1:8" ht="28.5" customHeight="1" thickBot="1" x14ac:dyDescent="0.25">
      <c r="A66" s="49"/>
      <c r="B66" s="39"/>
      <c r="C66" s="34"/>
      <c r="D66" s="11"/>
      <c r="E66" s="7"/>
      <c r="F66" s="7"/>
      <c r="G66" s="26"/>
      <c r="H66" s="8"/>
    </row>
    <row r="67" spans="1:8" ht="28.5" customHeight="1" thickBot="1" x14ac:dyDescent="0.25">
      <c r="A67" s="49"/>
      <c r="B67" s="39"/>
      <c r="C67" s="34"/>
      <c r="D67" s="11"/>
      <c r="E67" s="7"/>
      <c r="F67" s="7"/>
      <c r="G67" s="26"/>
      <c r="H67" s="8"/>
    </row>
    <row r="68" spans="1:8" ht="16" thickBot="1" x14ac:dyDescent="0.25">
      <c r="A68" s="48" t="s">
        <v>34</v>
      </c>
      <c r="B68" s="38">
        <v>320000</v>
      </c>
      <c r="C68" s="25">
        <f>(($B68*($C$6/100)/12)*$B$7)</f>
        <v>17600</v>
      </c>
      <c r="D68" s="5">
        <f>C68/30</f>
        <v>586.66666666666663</v>
      </c>
      <c r="E68" s="20">
        <f>(($B68*($E$6/100)/12)*$B$7)</f>
        <v>20533.333333333336</v>
      </c>
      <c r="F68" s="20">
        <f>E68/30</f>
        <v>684.44444444444457</v>
      </c>
      <c r="G68" s="25">
        <f>(($B68*($G$6/100)/12)*$B$7)</f>
        <v>27133.333333333336</v>
      </c>
      <c r="H68" s="5">
        <f>G68/30</f>
        <v>904.44444444444457</v>
      </c>
    </row>
    <row r="69" spans="1:8" x14ac:dyDescent="0.2">
      <c r="A69" s="49" t="s">
        <v>67</v>
      </c>
      <c r="B69" s="40"/>
      <c r="C69" s="27"/>
      <c r="D69" s="19"/>
      <c r="E69" s="10"/>
      <c r="F69" s="10"/>
      <c r="G69" s="27"/>
      <c r="H69" s="19"/>
    </row>
    <row r="70" spans="1:8" ht="19.5" customHeight="1" thickBot="1" x14ac:dyDescent="0.25">
      <c r="A70" s="49"/>
      <c r="B70" s="40"/>
      <c r="C70" s="27"/>
      <c r="D70" s="19"/>
      <c r="E70" s="10"/>
      <c r="F70" s="10"/>
      <c r="G70" s="27"/>
      <c r="H70" s="19"/>
    </row>
    <row r="71" spans="1:8" ht="16" thickBot="1" x14ac:dyDescent="0.25">
      <c r="A71" s="48" t="s">
        <v>36</v>
      </c>
      <c r="B71" s="38">
        <v>325000</v>
      </c>
      <c r="C71" s="25">
        <f>(($B71*($C$6/100)/12)*$B$7)</f>
        <v>17875</v>
      </c>
      <c r="D71" s="5">
        <f>C71/30</f>
        <v>595.83333333333337</v>
      </c>
      <c r="E71" s="20">
        <f>(($B71*($E$6/100)/12)*$B$7)</f>
        <v>20854.166666666668</v>
      </c>
      <c r="F71" s="20">
        <f>E71/30</f>
        <v>695.13888888888891</v>
      </c>
      <c r="G71" s="25">
        <f>(($B71*($G$6/100)/12)*$B$7)</f>
        <v>27557.291666666668</v>
      </c>
      <c r="H71" s="5">
        <f>G71/30</f>
        <v>918.57638888888891</v>
      </c>
    </row>
    <row r="72" spans="1:8" ht="24.75" customHeight="1" thickBot="1" x14ac:dyDescent="0.25">
      <c r="A72" s="50"/>
      <c r="B72" s="39"/>
      <c r="C72" s="34"/>
      <c r="D72" s="11"/>
      <c r="E72" s="7"/>
      <c r="F72" s="7"/>
      <c r="G72" s="26"/>
      <c r="H72" s="8"/>
    </row>
    <row r="73" spans="1:8" ht="16" thickBot="1" x14ac:dyDescent="0.25">
      <c r="A73" s="48" t="s">
        <v>37</v>
      </c>
      <c r="B73" s="38">
        <v>330000</v>
      </c>
      <c r="C73" s="25">
        <f>(($B73*($C$6/100)/12)*$B$7)</f>
        <v>18150</v>
      </c>
      <c r="D73" s="5">
        <f>C73/30</f>
        <v>605</v>
      </c>
      <c r="E73" s="20">
        <f>(($B73*($E$6/100)/12)*$B$7)</f>
        <v>21174.999999999996</v>
      </c>
      <c r="F73" s="20">
        <f>E73/30</f>
        <v>705.83333333333326</v>
      </c>
      <c r="G73" s="25">
        <f>(($B73*($G$6/100)/12)*$B$7)</f>
        <v>27981.250000000004</v>
      </c>
      <c r="H73" s="5">
        <f>G73/30</f>
        <v>932.70833333333348</v>
      </c>
    </row>
    <row r="74" spans="1:8" ht="24.75" customHeight="1" thickBot="1" x14ac:dyDescent="0.25">
      <c r="A74" s="51" t="s">
        <v>55</v>
      </c>
      <c r="B74" s="39"/>
      <c r="C74" s="34"/>
      <c r="D74" s="11"/>
      <c r="E74" s="7"/>
      <c r="F74" s="7"/>
      <c r="G74" s="26"/>
      <c r="H74" s="8"/>
    </row>
    <row r="75" spans="1:8" ht="16" thickBot="1" x14ac:dyDescent="0.25">
      <c r="A75" s="48" t="s">
        <v>38</v>
      </c>
      <c r="B75" s="38">
        <v>345000</v>
      </c>
      <c r="C75" s="25">
        <f>(($B75*($C$6/100)/12)*$B$7)</f>
        <v>18975</v>
      </c>
      <c r="D75" s="5">
        <f>C75/30</f>
        <v>632.5</v>
      </c>
      <c r="E75" s="20">
        <f>(($B75*($E$6/100)/12)*$B$7)</f>
        <v>22137.499999999996</v>
      </c>
      <c r="F75" s="20">
        <f>E75/30</f>
        <v>737.91666666666652</v>
      </c>
      <c r="G75" s="25">
        <f>(($B75*($G$6/100)/12)*$B$7)</f>
        <v>29253.125000000004</v>
      </c>
      <c r="H75" s="5">
        <f>G75/30</f>
        <v>975.10416666666674</v>
      </c>
    </row>
    <row r="76" spans="1:8" ht="24.75" customHeight="1" thickBot="1" x14ac:dyDescent="0.25">
      <c r="A76" s="50"/>
      <c r="B76" s="39"/>
      <c r="C76" s="34"/>
      <c r="D76" s="11"/>
      <c r="E76" s="7"/>
      <c r="F76" s="7"/>
      <c r="G76" s="26"/>
      <c r="H76" s="8"/>
    </row>
    <row r="77" spans="1:8" ht="16" thickBot="1" x14ac:dyDescent="0.25">
      <c r="A77" s="48" t="s">
        <v>40</v>
      </c>
      <c r="B77" s="38">
        <v>350000</v>
      </c>
      <c r="C77" s="25">
        <f>(($B77*($C$6/100)/12)*$B$7)</f>
        <v>19250</v>
      </c>
      <c r="D77" s="5">
        <f>C77/30</f>
        <v>641.66666666666663</v>
      </c>
      <c r="E77" s="20">
        <f>(($B77*($E$6/100)/12)*$B$7)</f>
        <v>22458.333333333332</v>
      </c>
      <c r="F77" s="20">
        <f>E77/30</f>
        <v>748.61111111111109</v>
      </c>
      <c r="G77" s="25">
        <f>(($B77*($G$6/100)/12)*$B$7)</f>
        <v>29677.083333333336</v>
      </c>
      <c r="H77" s="5">
        <f>G77/30</f>
        <v>989.2361111111112</v>
      </c>
    </row>
    <row r="78" spans="1:8" ht="24.75" customHeight="1" thickBot="1" x14ac:dyDescent="0.25">
      <c r="A78" s="51"/>
      <c r="B78" s="39"/>
      <c r="C78" s="34"/>
      <c r="D78" s="11"/>
      <c r="E78" s="7"/>
      <c r="F78" s="7"/>
      <c r="G78" s="26"/>
      <c r="H78" s="8"/>
    </row>
    <row r="79" spans="1:8" ht="16" thickBot="1" x14ac:dyDescent="0.25">
      <c r="A79" s="48" t="s">
        <v>41</v>
      </c>
      <c r="B79" s="38">
        <v>355000</v>
      </c>
      <c r="C79" s="25">
        <f>(($B79*($C$6/100)/12)*$B$7)</f>
        <v>19525</v>
      </c>
      <c r="D79" s="5">
        <f>C79/30</f>
        <v>650.83333333333337</v>
      </c>
      <c r="E79" s="20">
        <f>(($B79*($E$6/100)/12)*$B$7)</f>
        <v>22779.166666666668</v>
      </c>
      <c r="F79" s="20">
        <f>E79/30</f>
        <v>759.30555555555554</v>
      </c>
      <c r="G79" s="25">
        <f>(($B79*($G$6/100)/12)*$B$7)</f>
        <v>30101.041666666668</v>
      </c>
      <c r="H79" s="5">
        <f>G79/30</f>
        <v>1003.3680555555555</v>
      </c>
    </row>
    <row r="80" spans="1:8" ht="20.25" customHeight="1" thickBot="1" x14ac:dyDescent="0.25">
      <c r="A80" s="50" t="s">
        <v>13</v>
      </c>
      <c r="B80" s="39"/>
      <c r="C80" s="25"/>
      <c r="D80" s="5"/>
      <c r="E80" s="20"/>
      <c r="F80" s="20"/>
      <c r="G80" s="25"/>
      <c r="H80" s="5"/>
    </row>
    <row r="81" spans="1:8" ht="16" thickBot="1" x14ac:dyDescent="0.25">
      <c r="A81" s="50" t="s">
        <v>42</v>
      </c>
      <c r="B81" s="39">
        <v>360000</v>
      </c>
      <c r="C81" s="25">
        <f t="shared" ref="C81:C83" si="0">(($B81*($C$6/100)/12)*$B$7)</f>
        <v>19800</v>
      </c>
      <c r="D81" s="5">
        <f t="shared" ref="D81:D83" si="1">C81/30</f>
        <v>660</v>
      </c>
      <c r="E81" s="20">
        <f t="shared" ref="E81:E83" si="2">(($B81*($E$6/100)/12)*$B$7)</f>
        <v>23099.999999999996</v>
      </c>
      <c r="F81" s="20">
        <f t="shared" ref="F81:F83" si="3">E81/30</f>
        <v>769.99999999999989</v>
      </c>
      <c r="G81" s="25">
        <f t="shared" ref="G81:G83" si="4">(($B81*($G$6/100)/12)*$B$7)</f>
        <v>30525.000000000004</v>
      </c>
      <c r="H81" s="5">
        <f t="shared" ref="H81:H83" si="5">G81/30</f>
        <v>1017.5000000000001</v>
      </c>
    </row>
    <row r="82" spans="1:8" ht="16" thickBot="1" x14ac:dyDescent="0.25">
      <c r="A82" s="50" t="s">
        <v>13</v>
      </c>
      <c r="B82" s="39"/>
      <c r="C82" s="25"/>
      <c r="D82" s="5"/>
      <c r="E82" s="20"/>
      <c r="F82" s="20"/>
      <c r="G82" s="25"/>
      <c r="H82" s="5"/>
    </row>
    <row r="83" spans="1:8" ht="16" thickBot="1" x14ac:dyDescent="0.25">
      <c r="A83" s="50" t="s">
        <v>43</v>
      </c>
      <c r="B83" s="39">
        <v>365000</v>
      </c>
      <c r="C83" s="25">
        <f t="shared" si="0"/>
        <v>20075</v>
      </c>
      <c r="D83" s="5">
        <f t="shared" si="1"/>
        <v>669.16666666666663</v>
      </c>
      <c r="E83" s="20">
        <f t="shared" si="2"/>
        <v>23420.833333333332</v>
      </c>
      <c r="F83" s="20">
        <f t="shared" si="3"/>
        <v>780.69444444444446</v>
      </c>
      <c r="G83" s="25">
        <f t="shared" si="4"/>
        <v>30948.958333333336</v>
      </c>
      <c r="H83" s="5">
        <f t="shared" si="5"/>
        <v>1031.6319444444446</v>
      </c>
    </row>
    <row r="84" spans="1:8" ht="16" thickBot="1" x14ac:dyDescent="0.25">
      <c r="A84" s="50" t="s">
        <v>66</v>
      </c>
      <c r="B84" s="39"/>
      <c r="C84" s="25"/>
      <c r="D84" s="5"/>
      <c r="E84" s="20"/>
      <c r="F84" s="20"/>
      <c r="G84" s="26"/>
      <c r="H84" s="8"/>
    </row>
  </sheetData>
  <mergeCells count="5">
    <mergeCell ref="A1:H1"/>
    <mergeCell ref="A3:H3"/>
    <mergeCell ref="C5:D5"/>
    <mergeCell ref="E5:F5"/>
    <mergeCell ref="G5:H5"/>
  </mergeCells>
  <pageMargins left="0.7" right="0.7" top="0.75" bottom="0.75" header="0.3" footer="0.3"/>
  <pageSetup orientation="portrait" r:id="rId1"/>
  <ignoredErrors>
    <ignoredError sqref="E8 E71:E79 G71:G79 G68 E68 E44:E45 G44:G45 E50 G50 G40 E40 E35 G35 G32 E32 G58 E58 G61:G62 E61:E62 E55:E56 G55:G56 E29:E30 G29:G30 G15:G22 E15:E22 E65:E66 G65:G66 G8 E12:E13 G11:G13 G24:G26 E24:E26 G27 E2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4"/>
  <sheetViews>
    <sheetView showGridLines="0" topLeftCell="A34" workbookViewId="0">
      <selection activeCell="G15" sqref="G15"/>
    </sheetView>
  </sheetViews>
  <sheetFormatPr baseColWidth="10" defaultRowHeight="15" x14ac:dyDescent="0.2"/>
  <cols>
    <col min="1" max="1" width="20.5" customWidth="1"/>
    <col min="2" max="2" width="20" customWidth="1"/>
    <col min="3" max="5" width="26.33203125" customWidth="1"/>
  </cols>
  <sheetData>
    <row r="1" spans="1:5" ht="28" x14ac:dyDescent="0.2">
      <c r="A1" s="59" t="s">
        <v>0</v>
      </c>
      <c r="B1" s="59"/>
      <c r="C1" s="59"/>
      <c r="D1" s="59"/>
      <c r="E1" s="59"/>
    </row>
    <row r="2" spans="1:5" ht="28" x14ac:dyDescent="0.2">
      <c r="A2" s="4"/>
      <c r="B2" s="1"/>
      <c r="C2" s="2"/>
      <c r="D2" s="2"/>
      <c r="E2" s="2"/>
    </row>
    <row r="3" spans="1:5" ht="30" customHeight="1" x14ac:dyDescent="0.2">
      <c r="A3" s="60" t="s">
        <v>1</v>
      </c>
      <c r="B3" s="60"/>
      <c r="C3" s="60"/>
      <c r="D3" s="60"/>
      <c r="E3" s="60"/>
    </row>
    <row r="4" spans="1:5" ht="16" thickBot="1" x14ac:dyDescent="0.25">
      <c r="B4" s="1"/>
      <c r="C4" s="2"/>
      <c r="D4" s="2"/>
      <c r="E4" s="2"/>
    </row>
    <row r="5" spans="1:5" ht="121" thickBot="1" x14ac:dyDescent="0.25">
      <c r="A5" s="3" t="s">
        <v>2</v>
      </c>
      <c r="B5" s="55" t="s">
        <v>3</v>
      </c>
      <c r="C5" s="55" t="s">
        <v>4</v>
      </c>
      <c r="D5" s="56" t="s">
        <v>5</v>
      </c>
      <c r="E5" s="55" t="s">
        <v>6</v>
      </c>
    </row>
    <row r="6" spans="1:5" x14ac:dyDescent="0.2">
      <c r="A6" s="15" t="s">
        <v>7</v>
      </c>
      <c r="B6" s="36"/>
      <c r="C6" s="52">
        <v>120</v>
      </c>
      <c r="D6" s="16">
        <v>140</v>
      </c>
      <c r="E6" s="41">
        <v>185</v>
      </c>
    </row>
    <row r="7" spans="1:5" ht="16" thickBot="1" x14ac:dyDescent="0.25">
      <c r="A7" s="9" t="s">
        <v>8</v>
      </c>
      <c r="B7" s="37">
        <v>0.55000000000000004</v>
      </c>
      <c r="C7" s="53" t="s">
        <v>9</v>
      </c>
      <c r="D7" s="21" t="s">
        <v>9</v>
      </c>
      <c r="E7" s="42" t="s">
        <v>9</v>
      </c>
    </row>
    <row r="8" spans="1:5" ht="16" thickBot="1" x14ac:dyDescent="0.25">
      <c r="A8" s="48" t="s">
        <v>11</v>
      </c>
      <c r="B8" s="38">
        <v>210000</v>
      </c>
      <c r="C8" s="43">
        <f>(($B8*($C$6/100)/12)*$B$7)</f>
        <v>11550.000000000002</v>
      </c>
      <c r="D8" s="20">
        <f>(($B8*($D$6/100)/12)*$B$7)</f>
        <v>13475.000000000002</v>
      </c>
      <c r="E8" s="43">
        <f>(($B8*($E$6/100)/12)*$B$7)</f>
        <v>17806.25</v>
      </c>
    </row>
    <row r="9" spans="1:5" ht="23.25" customHeight="1" thickBot="1" x14ac:dyDescent="0.25">
      <c r="A9" s="49" t="s">
        <v>46</v>
      </c>
      <c r="B9" s="39"/>
      <c r="C9" s="54"/>
      <c r="D9" s="7"/>
      <c r="E9" s="44"/>
    </row>
    <row r="10" spans="1:5" ht="16" thickBot="1" x14ac:dyDescent="0.25">
      <c r="A10" s="48" t="s">
        <v>12</v>
      </c>
      <c r="B10" s="38">
        <v>215000</v>
      </c>
      <c r="C10" s="43">
        <f>(($B10*($C$6/100)/12)*$B$7)</f>
        <v>11825.000000000002</v>
      </c>
      <c r="D10" s="20">
        <f>(($B10*($D$6/100)/12)*$B$7)</f>
        <v>13795.833333333334</v>
      </c>
      <c r="E10" s="43">
        <f>(($B10*($E$6/100)/12)*$B$7)</f>
        <v>18230.208333333336</v>
      </c>
    </row>
    <row r="11" spans="1:5" ht="20.25" customHeight="1" thickBot="1" x14ac:dyDescent="0.25">
      <c r="A11" s="50" t="s">
        <v>47</v>
      </c>
      <c r="B11" s="39"/>
      <c r="C11" s="54"/>
      <c r="D11" s="7"/>
      <c r="E11" s="44"/>
    </row>
    <row r="12" spans="1:5" ht="16" thickBot="1" x14ac:dyDescent="0.25">
      <c r="A12" s="48" t="s">
        <v>14</v>
      </c>
      <c r="B12" s="38">
        <v>220000</v>
      </c>
      <c r="C12" s="43">
        <f>(($B12*($C$6/100)/12)*$B$7)</f>
        <v>12100.000000000002</v>
      </c>
      <c r="D12" s="20">
        <f>(($B12*($D$6/100)/12)*$B$7)</f>
        <v>14116.666666666668</v>
      </c>
      <c r="E12" s="43">
        <f>(($B12*($E$6/100)/12)*$B$7)</f>
        <v>18654.166666666668</v>
      </c>
    </row>
    <row r="13" spans="1:5" ht="24.75" customHeight="1" thickBot="1" x14ac:dyDescent="0.25">
      <c r="A13" s="49" t="s">
        <v>13</v>
      </c>
      <c r="B13" s="40"/>
      <c r="C13" s="45"/>
      <c r="D13" s="10"/>
      <c r="E13" s="45"/>
    </row>
    <row r="14" spans="1:5" ht="16" thickBot="1" x14ac:dyDescent="0.25">
      <c r="A14" s="48" t="s">
        <v>15</v>
      </c>
      <c r="B14" s="38">
        <v>225000</v>
      </c>
      <c r="C14" s="43">
        <f>(($B14*($C$6/100)/12)*$B$7)</f>
        <v>12375.000000000002</v>
      </c>
      <c r="D14" s="20">
        <f>(($B14*($D$6/100)/12)*$B$7)</f>
        <v>14437.500000000002</v>
      </c>
      <c r="E14" s="43">
        <f>(($B14*($E$6/100)/12)*$B$7)</f>
        <v>19078.125</v>
      </c>
    </row>
    <row r="15" spans="1:5" ht="23.25" customHeight="1" thickBot="1" x14ac:dyDescent="0.25">
      <c r="A15" s="49" t="s">
        <v>13</v>
      </c>
      <c r="B15" s="39"/>
      <c r="C15" s="54"/>
      <c r="D15" s="7"/>
      <c r="E15" s="44"/>
    </row>
    <row r="16" spans="1:5" ht="16" thickBot="1" x14ac:dyDescent="0.25">
      <c r="A16" s="48" t="s">
        <v>16</v>
      </c>
      <c r="B16" s="38">
        <v>230000</v>
      </c>
      <c r="C16" s="43">
        <f>(($B16*($C$6/100)/12)*$B$7)</f>
        <v>12650.000000000002</v>
      </c>
      <c r="D16" s="20">
        <f>(($B16*($D$6/100)/12)*$B$7)</f>
        <v>14758.333333333334</v>
      </c>
      <c r="E16" s="43">
        <f>(($B16*($E$6/100)/12)*$B$7)</f>
        <v>19502.083333333336</v>
      </c>
    </row>
    <row r="17" spans="1:5" ht="26.25" customHeight="1" thickBot="1" x14ac:dyDescent="0.25">
      <c r="A17" s="50" t="s">
        <v>17</v>
      </c>
      <c r="B17" s="39"/>
      <c r="C17" s="54"/>
      <c r="D17" s="7"/>
      <c r="E17" s="44"/>
    </row>
    <row r="18" spans="1:5" ht="16" thickBot="1" x14ac:dyDescent="0.25">
      <c r="A18" s="48" t="s">
        <v>18</v>
      </c>
      <c r="B18" s="38">
        <v>235000</v>
      </c>
      <c r="C18" s="43">
        <f>(($B18*($C$6/100)/12)*$B$7)</f>
        <v>12925.000000000002</v>
      </c>
      <c r="D18" s="20">
        <f>(($B18*($D$6/100)/12)*$B$7)</f>
        <v>15079.166666666668</v>
      </c>
      <c r="E18" s="43">
        <f>(($B18*($E$6/100)/12)*$B$7)</f>
        <v>19926.041666666668</v>
      </c>
    </row>
    <row r="19" spans="1:5" ht="24.75" customHeight="1" thickBot="1" x14ac:dyDescent="0.25">
      <c r="A19" s="50" t="s">
        <v>13</v>
      </c>
      <c r="B19" s="38"/>
      <c r="C19" s="43"/>
      <c r="D19" s="12"/>
      <c r="E19" s="46"/>
    </row>
    <row r="20" spans="1:5" ht="16" thickBot="1" x14ac:dyDescent="0.25">
      <c r="A20" s="48" t="s">
        <v>20</v>
      </c>
      <c r="B20" s="38">
        <v>240000</v>
      </c>
      <c r="C20" s="43">
        <f>(($B20*($C$6/100)/12)*$B$7)</f>
        <v>13200.000000000002</v>
      </c>
      <c r="D20" s="20">
        <f>(($B20*($D$6/100)/12)*$B$7)</f>
        <v>15400.000000000002</v>
      </c>
      <c r="E20" s="43">
        <f>(($B20*($E$6/100)/12)*$B$7)</f>
        <v>20350</v>
      </c>
    </row>
    <row r="21" spans="1:5" ht="24" customHeight="1" thickBot="1" x14ac:dyDescent="0.25">
      <c r="A21" s="50"/>
      <c r="B21" s="39"/>
      <c r="C21" s="54"/>
      <c r="D21" s="7"/>
      <c r="E21" s="44"/>
    </row>
    <row r="22" spans="1:5" ht="16" thickBot="1" x14ac:dyDescent="0.25">
      <c r="A22" s="48" t="s">
        <v>21</v>
      </c>
      <c r="B22" s="38">
        <v>245000</v>
      </c>
      <c r="C22" s="43">
        <f>(($B22*($C$6/100)/12)*$B$7)</f>
        <v>13475.000000000002</v>
      </c>
      <c r="D22" s="20">
        <f>(($B22*($D$6/100)/12)*$B$7)</f>
        <v>15720.833333333334</v>
      </c>
      <c r="E22" s="43">
        <f>(($B22*($E$6/100)/12)*$B$7)</f>
        <v>20773.958333333336</v>
      </c>
    </row>
    <row r="23" spans="1:5" ht="27.75" customHeight="1" thickBot="1" x14ac:dyDescent="0.25">
      <c r="A23" s="48" t="s">
        <v>19</v>
      </c>
      <c r="B23" s="39"/>
      <c r="C23" s="54"/>
      <c r="D23" s="7"/>
      <c r="E23" s="44"/>
    </row>
    <row r="24" spans="1:5" ht="16" thickBot="1" x14ac:dyDescent="0.25">
      <c r="A24" s="48" t="s">
        <v>22</v>
      </c>
      <c r="B24" s="38">
        <v>250000</v>
      </c>
      <c r="C24" s="43">
        <f>(($B24*($C$6/100)/12)*$B$7)</f>
        <v>13750.000000000002</v>
      </c>
      <c r="D24" s="20">
        <f>(($B24*($D$6/100)/12)*$B$7)</f>
        <v>16041.666666666668</v>
      </c>
      <c r="E24" s="43">
        <f>(($B24*($E$6/100)/12)*$B$7)</f>
        <v>21197.916666666668</v>
      </c>
    </row>
    <row r="25" spans="1:5" ht="25.5" customHeight="1" thickBot="1" x14ac:dyDescent="0.25">
      <c r="A25" s="49" t="s">
        <v>51</v>
      </c>
      <c r="B25" s="39"/>
      <c r="C25" s="54"/>
      <c r="D25" s="7"/>
      <c r="E25" s="44"/>
    </row>
    <row r="26" spans="1:5" ht="16" thickBot="1" x14ac:dyDescent="0.25">
      <c r="A26" s="48" t="s">
        <v>23</v>
      </c>
      <c r="B26" s="38">
        <v>255000</v>
      </c>
      <c r="C26" s="43">
        <f>(($B26*($C$6/100)/12)*$B$7)</f>
        <v>14025.000000000002</v>
      </c>
      <c r="D26" s="20">
        <f>(($B26*($D$6/100)/12)*$B$7)</f>
        <v>16362.500000000002</v>
      </c>
      <c r="E26" s="43">
        <f>(($B26*($E$6/100)/12)*$B$7)</f>
        <v>21621.875</v>
      </c>
    </row>
    <row r="27" spans="1:5" ht="16" thickBot="1" x14ac:dyDescent="0.25">
      <c r="A27" s="49" t="s">
        <v>49</v>
      </c>
      <c r="B27" s="38"/>
      <c r="C27" s="43"/>
      <c r="D27" s="20"/>
      <c r="E27" s="43"/>
    </row>
    <row r="28" spans="1:5" ht="33.75" customHeight="1" thickBot="1" x14ac:dyDescent="0.25">
      <c r="A28" s="49" t="s">
        <v>53</v>
      </c>
      <c r="B28" s="38"/>
      <c r="C28" s="43"/>
      <c r="D28" s="12"/>
      <c r="E28" s="46"/>
    </row>
    <row r="29" spans="1:5" ht="16" thickBot="1" x14ac:dyDescent="0.25">
      <c r="A29" s="48" t="s">
        <v>24</v>
      </c>
      <c r="B29" s="38">
        <v>260000</v>
      </c>
      <c r="C29" s="43">
        <f>(($B29*($C$6/100)/12)*$B$7)</f>
        <v>14300.000000000002</v>
      </c>
      <c r="D29" s="20">
        <f>(($B29*($D$6/100)/12)*$B$7)</f>
        <v>16683.333333333336</v>
      </c>
      <c r="E29" s="43">
        <f>(($B29*($E$6/100)/12)*$B$7)</f>
        <v>22045.833333333336</v>
      </c>
    </row>
    <row r="30" spans="1:5" x14ac:dyDescent="0.2">
      <c r="A30" s="49" t="s">
        <v>25</v>
      </c>
      <c r="B30" s="40"/>
      <c r="C30" s="45"/>
      <c r="D30" s="10"/>
      <c r="E30" s="45"/>
    </row>
    <row r="31" spans="1:5" x14ac:dyDescent="0.2">
      <c r="A31" s="49" t="s">
        <v>50</v>
      </c>
      <c r="B31" s="40"/>
      <c r="C31" s="45"/>
      <c r="D31" s="10"/>
      <c r="E31" s="45"/>
    </row>
    <row r="32" spans="1:5" ht="24" customHeight="1" thickBot="1" x14ac:dyDescent="0.25">
      <c r="A32" s="49" t="s">
        <v>52</v>
      </c>
      <c r="B32" s="40"/>
      <c r="C32" s="45"/>
      <c r="D32" s="6"/>
      <c r="E32" s="47"/>
    </row>
    <row r="33" spans="1:5" ht="16" thickBot="1" x14ac:dyDescent="0.25">
      <c r="A33" s="48" t="s">
        <v>26</v>
      </c>
      <c r="B33" s="38">
        <v>265000</v>
      </c>
      <c r="C33" s="43">
        <f>(($B33*($C$6/100)/12)*$B$7)</f>
        <v>14575.000000000002</v>
      </c>
      <c r="D33" s="20">
        <f>(($B33*($D$6/100)/12)*$B$7)</f>
        <v>17004.166666666668</v>
      </c>
      <c r="E33" s="43">
        <f>(($B33*($E$6/100)/12)*$B$7)</f>
        <v>22469.791666666668</v>
      </c>
    </row>
    <row r="34" spans="1:5" x14ac:dyDescent="0.2">
      <c r="A34" s="49" t="s">
        <v>48</v>
      </c>
      <c r="B34" s="40"/>
      <c r="C34" s="45"/>
      <c r="D34" s="10"/>
      <c r="E34" s="45"/>
    </row>
    <row r="35" spans="1:5" ht="32.25" customHeight="1" thickBot="1" x14ac:dyDescent="0.25">
      <c r="A35" s="49" t="s">
        <v>54</v>
      </c>
      <c r="B35" s="40"/>
      <c r="C35" s="45"/>
      <c r="D35" s="6"/>
      <c r="E35" s="47"/>
    </row>
    <row r="36" spans="1:5" ht="16" thickBot="1" x14ac:dyDescent="0.25">
      <c r="A36" s="48" t="s">
        <v>27</v>
      </c>
      <c r="B36" s="38">
        <v>270000</v>
      </c>
      <c r="C36" s="43">
        <f>(($B36*($C$6/100)/12)*$B$7)</f>
        <v>14850.000000000002</v>
      </c>
      <c r="D36" s="20">
        <f>(($B36*($D$6/100)/12)*$B$7)</f>
        <v>17325</v>
      </c>
      <c r="E36" s="43">
        <f>(($B36*($E$6/100)/12)*$B$7)</f>
        <v>22893.750000000004</v>
      </c>
    </row>
    <row r="37" spans="1:5" ht="16" thickBot="1" x14ac:dyDescent="0.25">
      <c r="A37" s="49" t="s">
        <v>13</v>
      </c>
      <c r="B37" s="40"/>
      <c r="C37" s="45"/>
      <c r="D37" s="10"/>
      <c r="E37" s="45"/>
    </row>
    <row r="38" spans="1:5" ht="16" thickBot="1" x14ac:dyDescent="0.25">
      <c r="A38" s="48" t="s">
        <v>28</v>
      </c>
      <c r="B38" s="38">
        <v>275000</v>
      </c>
      <c r="C38" s="43">
        <f>(($B38*($C$6/100)/12)*$B$7)</f>
        <v>15125.000000000002</v>
      </c>
      <c r="D38" s="20">
        <f>(($B38*($D$6/100)/12)*$B$7)</f>
        <v>17645.833333333336</v>
      </c>
      <c r="E38" s="43">
        <f>(($B38*($E$6/100)/12)*$B$7)</f>
        <v>23317.708333333336</v>
      </c>
    </row>
    <row r="39" spans="1:5" ht="16" thickBot="1" x14ac:dyDescent="0.25">
      <c r="A39" s="49" t="s">
        <v>13</v>
      </c>
      <c r="B39" s="40"/>
      <c r="C39" s="45"/>
      <c r="D39" s="10"/>
      <c r="E39" s="45"/>
    </row>
    <row r="40" spans="1:5" ht="16" thickBot="1" x14ac:dyDescent="0.25">
      <c r="A40" s="48" t="s">
        <v>29</v>
      </c>
      <c r="B40" s="38">
        <v>280000</v>
      </c>
      <c r="C40" s="43">
        <f>(($B40*($C$6/100)/12)*$B$7)</f>
        <v>15400.000000000002</v>
      </c>
      <c r="D40" s="20">
        <f>(($B40*($D$6/100)/12)*$B$7)</f>
        <v>17966.666666666668</v>
      </c>
      <c r="E40" s="43">
        <f>(($B40*($E$6/100)/12)*$B$7)</f>
        <v>23741.666666666668</v>
      </c>
    </row>
    <row r="41" spans="1:5" ht="21.75" customHeight="1" thickBot="1" x14ac:dyDescent="0.25">
      <c r="A41" s="49" t="s">
        <v>13</v>
      </c>
      <c r="B41" s="40"/>
      <c r="C41" s="45"/>
      <c r="D41" s="6"/>
      <c r="E41" s="47"/>
    </row>
    <row r="42" spans="1:5" ht="16" thickBot="1" x14ac:dyDescent="0.25">
      <c r="A42" s="48" t="s">
        <v>31</v>
      </c>
      <c r="B42" s="38">
        <v>285000</v>
      </c>
      <c r="C42" s="43">
        <f>(($B42*($C$6/100)/12)*$B$7)</f>
        <v>15675.000000000002</v>
      </c>
      <c r="D42" s="20">
        <f>(($B42*($D$6/100)/12)*$B$7)</f>
        <v>18287.5</v>
      </c>
      <c r="E42" s="43">
        <f>(($B42*($E$6/100)/12)*$B$7)</f>
        <v>24165.625000000004</v>
      </c>
    </row>
    <row r="43" spans="1:5" ht="24" customHeight="1" thickBot="1" x14ac:dyDescent="0.25">
      <c r="A43" s="49" t="s">
        <v>30</v>
      </c>
      <c r="B43" s="39"/>
      <c r="C43" s="45"/>
      <c r="D43" s="6"/>
      <c r="E43" s="47"/>
    </row>
    <row r="44" spans="1:5" ht="16" thickBot="1" x14ac:dyDescent="0.25">
      <c r="A44" s="48" t="s">
        <v>32</v>
      </c>
      <c r="B44" s="38">
        <v>290000</v>
      </c>
      <c r="C44" s="43">
        <f>(($B44*($C$6/100)/12)*$B$7)</f>
        <v>15950.000000000002</v>
      </c>
      <c r="D44" s="20">
        <f>(($B44*($D$6/100)/12)*$B$7)</f>
        <v>18608.333333333336</v>
      </c>
      <c r="E44" s="43">
        <f>(($B44*($E$6/100)/12)*$B$7)</f>
        <v>24589.583333333336</v>
      </c>
    </row>
    <row r="45" spans="1:5" x14ac:dyDescent="0.2">
      <c r="A45" s="49" t="s">
        <v>45</v>
      </c>
      <c r="B45" s="40"/>
      <c r="C45" s="45"/>
      <c r="D45" s="10"/>
      <c r="E45" s="45"/>
    </row>
    <row r="46" spans="1:5" ht="30" customHeight="1" thickBot="1" x14ac:dyDescent="0.25">
      <c r="A46" s="49" t="s">
        <v>44</v>
      </c>
      <c r="B46" s="40"/>
      <c r="C46" s="45"/>
      <c r="D46" s="6"/>
      <c r="E46" s="47"/>
    </row>
    <row r="47" spans="1:5" ht="16" thickBot="1" x14ac:dyDescent="0.25">
      <c r="A47" s="48" t="s">
        <v>33</v>
      </c>
      <c r="B47" s="38">
        <v>300000</v>
      </c>
      <c r="C47" s="43">
        <f>(($B47*($C$6/100)/12)*$B$7)</f>
        <v>16500</v>
      </c>
      <c r="D47" s="20">
        <f>(($B47*($D$6/100)/12)*$B$7)</f>
        <v>19250</v>
      </c>
      <c r="E47" s="43">
        <f>(($B47*($E$6/100)/12)*$B$7)</f>
        <v>25437.500000000004</v>
      </c>
    </row>
    <row r="48" spans="1:5" ht="28.5" customHeight="1" thickBot="1" x14ac:dyDescent="0.25">
      <c r="A48" s="50" t="s">
        <v>35</v>
      </c>
      <c r="B48" s="39"/>
      <c r="C48" s="54"/>
      <c r="D48" s="7"/>
      <c r="E48" s="44"/>
    </row>
    <row r="49" spans="1:5" ht="16" thickBot="1" x14ac:dyDescent="0.25">
      <c r="A49" s="48" t="s">
        <v>34</v>
      </c>
      <c r="B49" s="38">
        <v>305000</v>
      </c>
      <c r="C49" s="43">
        <f>(($B49*($C$6/100)/12)*$B$7)</f>
        <v>16775</v>
      </c>
      <c r="D49" s="20">
        <f>(($B49*($D$6/100)/12)*$B$7)</f>
        <v>19570.833333333336</v>
      </c>
      <c r="E49" s="43">
        <f>(($B49*($E$6/100)/12)*$B$7)</f>
        <v>25861.458333333336</v>
      </c>
    </row>
    <row r="50" spans="1:5" ht="19.5" customHeight="1" thickBot="1" x14ac:dyDescent="0.25">
      <c r="A50" s="49" t="s">
        <v>13</v>
      </c>
      <c r="B50" s="40"/>
      <c r="C50" s="45"/>
      <c r="D50" s="10"/>
      <c r="E50" s="45"/>
    </row>
    <row r="51" spans="1:5" ht="16" thickBot="1" x14ac:dyDescent="0.25">
      <c r="A51" s="48" t="s">
        <v>36</v>
      </c>
      <c r="B51" s="38">
        <v>310000</v>
      </c>
      <c r="C51" s="43">
        <f>(($B51*($C$6/100)/12)*$B$7)</f>
        <v>17050</v>
      </c>
      <c r="D51" s="20">
        <f>(($B51*($D$6/100)/12)*$B$7)</f>
        <v>19891.666666666668</v>
      </c>
      <c r="E51" s="43">
        <f>(($B51*($E$6/100)/12)*$B$7)</f>
        <v>26285.416666666668</v>
      </c>
    </row>
    <row r="52" spans="1:5" ht="24.75" customHeight="1" thickBot="1" x14ac:dyDescent="0.25">
      <c r="A52" s="50" t="s">
        <v>55</v>
      </c>
      <c r="B52" s="39"/>
      <c r="C52" s="54"/>
      <c r="D52" s="7"/>
      <c r="E52" s="44"/>
    </row>
    <row r="53" spans="1:5" ht="16" thickBot="1" x14ac:dyDescent="0.25">
      <c r="A53" s="48" t="s">
        <v>37</v>
      </c>
      <c r="B53" s="38">
        <v>315000</v>
      </c>
      <c r="C53" s="43">
        <f>(($B53*($C$6/100)/12)*$B$7)</f>
        <v>17325</v>
      </c>
      <c r="D53" s="20">
        <f>(($B53*($D$6/100)/12)*$B$7)</f>
        <v>20212.5</v>
      </c>
      <c r="E53" s="43">
        <f>(($B53*($E$6/100)/12)*$B$7)</f>
        <v>26709.375000000004</v>
      </c>
    </row>
    <row r="54" spans="1:5" ht="24.75" customHeight="1" thickBot="1" x14ac:dyDescent="0.25">
      <c r="A54" s="51" t="s">
        <v>13</v>
      </c>
      <c r="B54" s="39"/>
      <c r="C54" s="54"/>
      <c r="D54" s="7"/>
      <c r="E54" s="44"/>
    </row>
    <row r="55" spans="1:5" ht="16" thickBot="1" x14ac:dyDescent="0.25">
      <c r="A55" s="48" t="s">
        <v>38</v>
      </c>
      <c r="B55" s="38">
        <v>320000</v>
      </c>
      <c r="C55" s="43">
        <f>(($B55*($C$6/100)/12)*$B$7)</f>
        <v>17600</v>
      </c>
      <c r="D55" s="20">
        <f>(($B55*($D$6/100)/12)*$B$7)</f>
        <v>20533.333333333336</v>
      </c>
      <c r="E55" s="43">
        <f>(($B55*($E$6/100)/12)*$B$7)</f>
        <v>27133.333333333336</v>
      </c>
    </row>
    <row r="56" spans="1:5" ht="24.75" customHeight="1" thickBot="1" x14ac:dyDescent="0.25">
      <c r="A56" s="50" t="s">
        <v>39</v>
      </c>
      <c r="B56" s="39"/>
      <c r="C56" s="54"/>
      <c r="D56" s="7"/>
      <c r="E56" s="44"/>
    </row>
    <row r="57" spans="1:5" ht="16" thickBot="1" x14ac:dyDescent="0.25">
      <c r="A57" s="48" t="s">
        <v>40</v>
      </c>
      <c r="B57" s="38">
        <v>325000</v>
      </c>
      <c r="C57" s="43">
        <f>(($B57*($C$6/100)/12)*$B$7)</f>
        <v>17875</v>
      </c>
      <c r="D57" s="20">
        <f>(($B57*($D$6/100)/12)*$B$7)</f>
        <v>20854.166666666668</v>
      </c>
      <c r="E57" s="43">
        <f>(($B57*($E$6/100)/12)*$B$7)</f>
        <v>27557.291666666668</v>
      </c>
    </row>
    <row r="58" spans="1:5" ht="24.75" customHeight="1" thickBot="1" x14ac:dyDescent="0.25">
      <c r="A58" s="51" t="s">
        <v>13</v>
      </c>
      <c r="B58" s="39"/>
      <c r="C58" s="54"/>
      <c r="D58" s="7"/>
      <c r="E58" s="44"/>
    </row>
    <row r="59" spans="1:5" ht="16" thickBot="1" x14ac:dyDescent="0.25">
      <c r="A59" s="48" t="s">
        <v>41</v>
      </c>
      <c r="B59" s="38">
        <v>330000</v>
      </c>
      <c r="C59" s="43">
        <f>(($B59*($C$6/100)/12)*$B$7)</f>
        <v>18150</v>
      </c>
      <c r="D59" s="20">
        <f>(($B59*($D$6/100)/12)*$B$7)</f>
        <v>21174.999999999996</v>
      </c>
      <c r="E59" s="43">
        <f>(($B59*($E$6/100)/12)*$B$7)</f>
        <v>27981.250000000004</v>
      </c>
    </row>
    <row r="60" spans="1:5" ht="20.25" customHeight="1" thickBot="1" x14ac:dyDescent="0.25">
      <c r="A60" s="50" t="s">
        <v>13</v>
      </c>
      <c r="B60" s="39"/>
      <c r="C60" s="54"/>
      <c r="D60" s="7"/>
      <c r="E60" s="44"/>
    </row>
    <row r="61" spans="1:5" ht="16" thickBot="1" x14ac:dyDescent="0.25">
      <c r="A61" s="48" t="s">
        <v>42</v>
      </c>
      <c r="B61" s="38">
        <v>345000</v>
      </c>
      <c r="C61" s="43">
        <f>(($B61*($C$6/100)/12)*$B$7)</f>
        <v>18975</v>
      </c>
      <c r="D61" s="20">
        <f>(($B61*($D$6/100)/12)*$B$7)</f>
        <v>22137.499999999996</v>
      </c>
      <c r="E61" s="43">
        <f>(($B61*($E$6/100)/12)*$B$7)</f>
        <v>29253.125000000004</v>
      </c>
    </row>
    <row r="62" spans="1:5" ht="25.5" customHeight="1" thickBot="1" x14ac:dyDescent="0.25">
      <c r="A62" s="49" t="s">
        <v>13</v>
      </c>
      <c r="B62" s="39"/>
      <c r="C62" s="54"/>
      <c r="D62" s="7"/>
      <c r="E62" s="44"/>
    </row>
    <row r="63" spans="1:5" ht="16" thickBot="1" x14ac:dyDescent="0.25">
      <c r="A63" s="48" t="s">
        <v>43</v>
      </c>
      <c r="B63" s="38">
        <v>355000</v>
      </c>
      <c r="C63" s="43">
        <f>(($B63*($C$6/100)/12)*$B$7)</f>
        <v>19525</v>
      </c>
      <c r="D63" s="20">
        <f>(($B63*($D$6/100)/12)*$B$7)</f>
        <v>22779.166666666668</v>
      </c>
      <c r="E63" s="43">
        <f>(($B63*($E$6/100)/12)*$B$7)</f>
        <v>30101.041666666668</v>
      </c>
    </row>
    <row r="64" spans="1:5" ht="27" customHeight="1" thickBot="1" x14ac:dyDescent="0.25">
      <c r="A64" s="50" t="s">
        <v>13</v>
      </c>
      <c r="B64" s="39"/>
      <c r="C64" s="54"/>
      <c r="D64" s="7"/>
      <c r="E64" s="44"/>
    </row>
  </sheetData>
  <mergeCells count="2">
    <mergeCell ref="A1:E1"/>
    <mergeCell ref="A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Med dagsats</vt:lpstr>
      <vt:lpstr>Uten dagsats</vt:lpstr>
    </vt:vector>
  </TitlesOfParts>
  <Company>Forsvaret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Skoglund, Wenche</dc:creator>
  <cp:lastModifiedBy>Microsoft Office User</cp:lastModifiedBy>
  <dcterms:created xsi:type="dcterms:W3CDTF">2020-03-05T17:23:43Z</dcterms:created>
  <dcterms:modified xsi:type="dcterms:W3CDTF">2022-09-30T07:56:26Z</dcterms:modified>
</cp:coreProperties>
</file>